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IDRD\AÑO 2022\"/>
    </mc:Choice>
  </mc:AlternateContent>
  <xr:revisionPtr revIDLastSave="0" documentId="13_ncr:1_{D24D4049-B8EA-4FB0-83BF-EF1FC27A647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arámetros" sheetId="4" state="hidden" r:id="rId1"/>
    <sheet name="Criterios impacto" sheetId="3" state="hidden" r:id="rId2"/>
    <sheet name="POSIBLES RIESGOS DE CORRUPCION " sheetId="2" r:id="rId3"/>
  </sheets>
  <externalReferences>
    <externalReference r:id="rId4"/>
    <externalReference r:id="rId5"/>
  </externalReferences>
  <definedNames>
    <definedName name="A_Obj1" localSheetId="1">OFFSET(#REF!,0,0,COUNTA(#REF!)-1,1)</definedName>
    <definedName name="A_Obj1" localSheetId="0">OFFSET(#REF!,0,0,COUNTA(#REF!)-1,1)</definedName>
    <definedName name="A_Obj1">OFFSET(#REF!,0,0,COUNTA(#REF!)-1,1)</definedName>
    <definedName name="A_Obj2" localSheetId="0">OFFSET(#REF!,0,0,COUNTA(#REF!)-1,1)</definedName>
    <definedName name="A_Obj2">OFFSET(#REF!,0,0,COUNTA(#REF!)-1,1)</definedName>
    <definedName name="A_Obj3" localSheetId="0">OFFSET(#REF!,0,0,COUNTA(#REF!)-1,1)</definedName>
    <definedName name="A_Obj3">OFFSET(#REF!,0,0,COUNTA(#REF!)-1,1)</definedName>
    <definedName name="A_Obj4" localSheetId="0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 localSheetId="0">#REF!</definedName>
    <definedName name="Acc_4">#REF!</definedName>
    <definedName name="Acc_5" localSheetId="0">#REF!</definedName>
    <definedName name="Acc_5">#REF!</definedName>
    <definedName name="Acc_6" localSheetId="0">#REF!</definedName>
    <definedName name="Acc_6">#REF!</definedName>
    <definedName name="Acc_7" localSheetId="0">#REF!</definedName>
    <definedName name="Acc_7">#REF!</definedName>
    <definedName name="Acc_8" localSheetId="0">#REF!</definedName>
    <definedName name="Acc_8">#REF!</definedName>
    <definedName name="Acc_9" localSheetId="0">#REF!</definedName>
    <definedName name="Acc_9">#REF!</definedName>
    <definedName name="AMAZONASL" localSheetId="0">#REF!</definedName>
    <definedName name="AMAZONASL">#REF!</definedName>
    <definedName name="ANTIOQUIA" localSheetId="0">#REF!</definedName>
    <definedName name="ANTIOQUIA">#REF!</definedName>
    <definedName name="ANTIOQUIAL" localSheetId="0">#REF!</definedName>
    <definedName name="ANTIOQUIAL">#REF!</definedName>
    <definedName name="ARAUCA" localSheetId="0">#REF!</definedName>
    <definedName name="ARAUCA">#REF!</definedName>
    <definedName name="ARAUCAL" localSheetId="0">#REF!</definedName>
    <definedName name="ARAUCAL">#REF!</definedName>
    <definedName name="ATLANTICO" localSheetId="0">#REF!</definedName>
    <definedName name="ATLANTICO">#REF!</definedName>
    <definedName name="ATLANTICOL" localSheetId="0">#REF!</definedName>
    <definedName name="ATLANTICOL">#REF!</definedName>
    <definedName name="BOLIVAR" localSheetId="0">#REF!</definedName>
    <definedName name="BOLIVAR">#REF!</definedName>
    <definedName name="BOLIVARL" localSheetId="0">#REF!</definedName>
    <definedName name="BOLIVARL">#REF!</definedName>
    <definedName name="BOYACA" localSheetId="0">#REF!</definedName>
    <definedName name="BOYACA">#REF!</definedName>
    <definedName name="BOYACAL" localSheetId="0">#REF!</definedName>
    <definedName name="BOYACAL">#REF!</definedName>
    <definedName name="CALDAS" localSheetId="0">#REF!</definedName>
    <definedName name="CALDAS">#REF!</definedName>
    <definedName name="CALDASL" localSheetId="0">#REF!</definedName>
    <definedName name="CALDASL">#REF!</definedName>
    <definedName name="CAQUETA" localSheetId="0">#REF!</definedName>
    <definedName name="CAQUETA">#REF!</definedName>
    <definedName name="CAQUETAL" localSheetId="0">#REF!</definedName>
    <definedName name="CAQUETAL">#REF!</definedName>
    <definedName name="CASANARE" localSheetId="0">#REF!</definedName>
    <definedName name="CASANARE">#REF!</definedName>
    <definedName name="CASANAREL" localSheetId="0">#REF!</definedName>
    <definedName name="CASANAREL">#REF!</definedName>
    <definedName name="CAUCA" localSheetId="0">#REF!</definedName>
    <definedName name="CAUCA">#REF!</definedName>
    <definedName name="CAUCAL" localSheetId="0">#REF!</definedName>
    <definedName name="CAUCAL">#REF!</definedName>
    <definedName name="CENTRO" localSheetId="0">#REF!</definedName>
    <definedName name="CENTRO">#REF!</definedName>
    <definedName name="CENTROS_REGIONALES" localSheetId="0">#REF!</definedName>
    <definedName name="CENTROS_REGIONALES">#REF!</definedName>
    <definedName name="CENTROS2" localSheetId="0">#REF!</definedName>
    <definedName name="CENTROS2">#REF!</definedName>
    <definedName name="CESAR" localSheetId="0">#REF!</definedName>
    <definedName name="CESAR">#REF!</definedName>
    <definedName name="CESARL" localSheetId="0">#REF!</definedName>
    <definedName name="CESARL">#REF!</definedName>
    <definedName name="CHOCO" localSheetId="0">#REF!</definedName>
    <definedName name="CHOCO">#REF!</definedName>
    <definedName name="CHOCOL" localSheetId="0">#REF!</definedName>
    <definedName name="CHOCOL">#REF!</definedName>
    <definedName name="CORDOBA" localSheetId="0">#REF!</definedName>
    <definedName name="CORDOBA">#REF!</definedName>
    <definedName name="CORDOBAL" localSheetId="0">#REF!</definedName>
    <definedName name="CORDOBAL">#REF!</definedName>
    <definedName name="CUNDINAMARCA" localSheetId="0">#REF!</definedName>
    <definedName name="CUNDINAMARCA">#REF!</definedName>
    <definedName name="CUNDINAMARCAL" localSheetId="0">#REF!</definedName>
    <definedName name="CUNDINAMARCAL">#REF!</definedName>
    <definedName name="Departamentos" localSheetId="0">#REF!</definedName>
    <definedName name="Departamentos">#REF!</definedName>
    <definedName name="DIRECCIONL" localSheetId="0">#REF!</definedName>
    <definedName name="DIRECCIONL">#REF!</definedName>
    <definedName name="DISTRITOL" localSheetId="0">#REF!</definedName>
    <definedName name="DISTRITOL">#REF!</definedName>
    <definedName name="Fuentes" localSheetId="0">#REF!</definedName>
    <definedName name="Fuentes">#REF!</definedName>
    <definedName name="GUAINIAL" localSheetId="0">#REF!</definedName>
    <definedName name="GUAINIAL">#REF!</definedName>
    <definedName name="GUAJIRAL" localSheetId="0">#REF!</definedName>
    <definedName name="GUAJIRAL">#REF!</definedName>
    <definedName name="GUAVIAREL" localSheetId="0">#REF!</definedName>
    <definedName name="GUAVIAREL">#REF!</definedName>
    <definedName name="HUILAL" localSheetId="0">#REF!</definedName>
    <definedName name="HUILAL">#REF!</definedName>
    <definedName name="Indicadores" localSheetId="0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 localSheetId="0">#REF!</definedName>
    <definedName name="MAGDALENAL">#REF!</definedName>
    <definedName name="METAL" localSheetId="0">#REF!</definedName>
    <definedName name="METAL">#REF!</definedName>
    <definedName name="NARIÑOL" localSheetId="0">#REF!</definedName>
    <definedName name="NARIÑOL">#REF!</definedName>
    <definedName name="NORTEL" localSheetId="0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 localSheetId="0">#REF!</definedName>
    <definedName name="REGIONALES">#REF!</definedName>
    <definedName name="RISARALDAL" localSheetId="0">#REF!</definedName>
    <definedName name="RISARALDAL">#REF!</definedName>
    <definedName name="SANANDRESL" localSheetId="0">#REF!</definedName>
    <definedName name="SANANDRESL">#REF!</definedName>
    <definedName name="SANTANDERL" localSheetId="0">#REF!</definedName>
    <definedName name="SANTANDERL">#REF!</definedName>
    <definedName name="sebas" localSheetId="0">#REF!</definedName>
    <definedName name="sebas">#REF!</definedName>
    <definedName name="SN">[1]Maestros!$B$1:$B$2</definedName>
    <definedName name="SUCREL" localSheetId="1">#REF!</definedName>
    <definedName name="SUCREL" localSheetId="0">#REF!</definedName>
    <definedName name="SUCREL">#REF!</definedName>
    <definedName name="TOLIMAL" localSheetId="1">#REF!</definedName>
    <definedName name="TOLIMAL" localSheetId="0">#REF!</definedName>
    <definedName name="TOLIMAL">#REF!</definedName>
    <definedName name="VALLE" localSheetId="1">#REF!</definedName>
    <definedName name="VALLE" localSheetId="0">#REF!</definedName>
    <definedName name="VALLE">#REF!</definedName>
    <definedName name="VALLEL" localSheetId="0">#REF!</definedName>
    <definedName name="VALLEL">#REF!</definedName>
    <definedName name="VAUPESL" localSheetId="0">#REF!</definedName>
    <definedName name="VAUPESL">#REF!</definedName>
    <definedName name="VICHADAL" localSheetId="0">#REF!</definedName>
    <definedName name="VICHADAL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4" l="1"/>
  <c r="F67" i="4"/>
  <c r="I5" i="2" l="1"/>
  <c r="H5" i="2" s="1"/>
  <c r="J5" i="2" s="1"/>
  <c r="AL5" i="2"/>
  <c r="AC5" i="2"/>
  <c r="Z5" i="2"/>
</calcChain>
</file>

<file path=xl/sharedStrings.xml><?xml version="1.0" encoding="utf-8"?>
<sst xmlns="http://schemas.openxmlformats.org/spreadsheetml/2006/main" count="362" uniqueCount="257">
  <si>
    <t xml:space="preserve">PROCESO 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</si>
  <si>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</si>
  <si>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</si>
  <si>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</si>
  <si>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</si>
  <si>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</si>
  <si>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</si>
  <si>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</si>
  <si>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</si>
  <si>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</si>
  <si>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</si>
  <si>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</si>
  <si>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</si>
  <si>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</si>
  <si>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</si>
  <si>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</si>
  <si>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</si>
  <si>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</si>
  <si>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</si>
  <si>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</si>
  <si>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</si>
  <si>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</si>
  <si>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</si>
  <si>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</si>
  <si>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</si>
  <si>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</si>
  <si>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</si>
  <si>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</si>
  <si>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</si>
  <si>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</si>
  <si>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</si>
  <si>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</si>
  <si>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</si>
  <si>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</si>
  <si>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</si>
  <si>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</si>
  <si>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</si>
  <si>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</si>
  <si>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</si>
  <si>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Posible (3)</t>
  </si>
  <si>
    <t>Fuerte</t>
  </si>
  <si>
    <t>Detectivo</t>
  </si>
  <si>
    <t>No Disminuye</t>
  </si>
  <si>
    <t>Mayor (4)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</si>
  <si>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</si>
  <si>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</si>
  <si>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</si>
  <si>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</si>
  <si>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</si>
  <si>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</si>
  <si>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</si>
  <si>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</si>
  <si>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</si>
  <si>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</si>
  <si>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</si>
  <si>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</si>
  <si>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</si>
  <si>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</si>
  <si>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</si>
  <si>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</si>
  <si>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</si>
  <si>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</si>
  <si>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</si>
  <si>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</si>
  <si>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</si>
  <si>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</si>
  <si>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</si>
  <si>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</si>
  <si>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</si>
  <si>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</si>
  <si>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</si>
  <si>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</si>
  <si>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</si>
  <si>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</si>
  <si>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</si>
  <si>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</si>
  <si>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</si>
  <si>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</si>
  <si>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</si>
  <si>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</si>
  <si>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</si>
  <si>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</si>
  <si>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</si>
  <si>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</si>
  <si>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</si>
  <si>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</si>
  <si>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</si>
  <si>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</si>
  <si>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</si>
  <si>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</si>
  <si>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</si>
  <si>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</si>
  <si>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</si>
  <si>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</si>
  <si>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</si>
  <si>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</si>
  <si>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</si>
  <si>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</si>
  <si>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</si>
  <si>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</si>
  <si>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</si>
  <si>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</si>
  <si>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</si>
  <si>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</si>
  <si>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</si>
  <si>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</si>
  <si>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</si>
  <si>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</si>
  <si>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</si>
  <si>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</si>
  <si>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</si>
  <si>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</si>
  <si>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</si>
  <si>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</si>
  <si>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</si>
  <si>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</si>
  <si>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</si>
  <si>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</si>
  <si>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</si>
  <si>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</si>
  <si>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</si>
  <si>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</si>
  <si>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</si>
  <si>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</si>
  <si>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</si>
  <si>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</si>
  <si>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</si>
  <si>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</si>
  <si>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</si>
  <si>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</si>
  <si>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</si>
  <si>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</si>
  <si>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</si>
  <si>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</si>
  <si>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</si>
  <si>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</si>
  <si>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</si>
  <si>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</si>
  <si>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</si>
  <si>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</si>
  <si>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</si>
  <si>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</si>
  <si>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</si>
  <si>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</si>
  <si>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</si>
  <si>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</si>
  <si>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</si>
  <si>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</si>
  <si>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</si>
  <si>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</si>
  <si>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</si>
  <si>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</si>
  <si>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</si>
  <si>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</si>
  <si>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</si>
  <si>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</si>
  <si>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</si>
  <si>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</si>
  <si>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</si>
  <si>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</si>
  <si>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</si>
  <si>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</si>
  <si>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</si>
  <si>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</si>
  <si>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</si>
  <si>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</si>
  <si>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</si>
  <si>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</si>
  <si>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</si>
  <si>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</si>
  <si>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</si>
  <si>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</si>
  <si>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</si>
  <si>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</si>
  <si>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</si>
  <si>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</si>
  <si>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</si>
  <si>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</si>
  <si>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</si>
  <si>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</si>
  <si>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</si>
  <si>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</si>
  <si>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</si>
  <si>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</si>
  <si>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</si>
  <si>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</si>
  <si>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</si>
  <si>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</si>
  <si>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</si>
  <si>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</si>
  <si>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</si>
  <si>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</si>
  <si>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</si>
  <si>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</si>
  <si>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</si>
  <si>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</si>
  <si>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</si>
  <si>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</si>
  <si>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</si>
  <si>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</si>
  <si>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</si>
  <si>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</si>
  <si>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</si>
  <si>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</si>
  <si>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</si>
  <si>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15 de diciembre de 2022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</si>
  <si>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</si>
  <si>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</si>
  <si>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</si>
  <si>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Omitir los criterios tarifarios para el beneficio  propio o de un tercero frente al trámite:  Permiso de uso y/o aprovechamiento económico de parques o escenarios.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</si>
  <si>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</si>
  <si>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</si>
  <si>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</si>
  <si>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</si>
  <si>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 xml:space="preserve"> Permiso de uso y/o aprovechamiento económico de parques o escenarios.</t>
  </si>
  <si>
    <t xml:space="preserve">NOMBRE DEL TRAMITE </t>
  </si>
  <si>
    <t xml:space="preserve">Tarjeta de recreación y espectáculos públicos para adultos mayores - Pasaporte Vital  </t>
  </si>
  <si>
    <t xml:space="preserve">Omitir el cumplimiento de los requisitos legales exigidos o agilizar indebidamente el trámite respectivo.  </t>
  </si>
  <si>
    <t>Recibir dadivas por agilizar de manera indebida o actuar con falsa o falta de motivación en los  trámites relacionados con el Aval deportivo de las escuelas de formación deportiva y el Reconocimiento deportivo a clubes deportivos, clubes promotores y clubes pertenecientes a entidades no deportivas.</t>
  </si>
  <si>
    <t xml:space="preserve">Afectación de la imagen o reputación institucional.
Demandas en contra de la entidad. 
Daños a terceros.
Acciones de lesividad. </t>
  </si>
  <si>
    <t>Jefe Oficina Asesora Jurídica</t>
  </si>
  <si>
    <t>Profesional Universitario</t>
  </si>
  <si>
    <t xml:space="preserve">Por cada trámite </t>
  </si>
  <si>
    <t xml:space="preserve">Verificar que la informacion radicada y la que se encuentra en el expediente se ajuste a los requisitos establecidos en la normativa vigente. </t>
  </si>
  <si>
    <t xml:space="preserve">Revisión del estudio técnico, marco legal y proyección del Acto Administrativo para posterior verificación y visto bueno del Jefe.  
</t>
  </si>
  <si>
    <t xml:space="preserve">Se realiza un alcance al oficio inicial en caso de subsanación indicando la postura conforme a la normatividad legal, inició de revocatoia del acto administrativo solicitando la aunencia del particular o demandar mediante acción de nulidad el acto si el mismo se encentra en firme (acción de lesividad). </t>
  </si>
  <si>
    <t xml:space="preserve">Matriz de seguimiento, estudio técnico . </t>
  </si>
  <si>
    <t xml:space="preserve">Realizar  dos reuniones al año al interior de la Oficina Asesora Juridica sobre los posibles hechos de corrupción en  los trámites a cargo de la oficina.  </t>
  </si>
  <si>
    <t>30 de noviembre  de 2022</t>
  </si>
  <si>
    <t xml:space="preserve">Número de casos de favorecimiento detectados relacionados con el Aval deportivo de las escuelas de formación deportiva y el Reconocimiento deportivo a clubes deportivos, clubes promotores y clubes pertenecientes a entidades no deportivas.  
Meta: 0
Frecuencia: trimestral 
</t>
  </si>
  <si>
    <t xml:space="preserve">Revisar nuevamente la documentación para validar que los requisitos hayan sido cumplidos en su totalidad  por el club y/o escuela de acuerdo a la normativa vigente, de no ser así se revisará la oportunidad y procedencia de corregir o revocar dicho reconocimiento o aval deportivo o de ser necesario demandar el mismo según sea el caso, posteriormente el caso será reasignado a otra persona del área y se dará traslado de lo sucedido a las instancias  pertinentes como por ejemplo la Oficina de Control  Disciplinario Interno y en caso de que sea un contratista se hará el requerimiento respectivo por posible incumplimiento de sus obligaciones contractuales, para de ser el caso dar traslado a la Subdirección de Contratación para el trámite sancionatorio del caso. </t>
  </si>
  <si>
    <t>Quejas de los usuarios
Imagen negativa de la entidad</t>
  </si>
  <si>
    <t xml:space="preserve">Improbable (2) </t>
  </si>
  <si>
    <t xml:space="preserve">Moderado (6) </t>
  </si>
  <si>
    <t xml:space="preserve">Preventivo </t>
  </si>
  <si>
    <t>Subdirectora técnica de recreación y deporte
Responsable de Área</t>
  </si>
  <si>
    <t xml:space="preserve">Certificado de actualización de la guía de trámites y servicios
Correo electrónico
</t>
  </si>
  <si>
    <t xml:space="preserve">Moderado </t>
  </si>
  <si>
    <t xml:space="preserve">Directamente </t>
  </si>
  <si>
    <t xml:space="preserve">Indirectamente </t>
  </si>
  <si>
    <t xml:space="preserve">Moderado (3) </t>
  </si>
  <si>
    <t xml:space="preserve">Profesional especializado programa persona mayor </t>
  </si>
  <si>
    <t xml:space="preserve">No. De quejas recibidas por cobros del tramite 
Meta: 0
Frecuencia : mensual </t>
  </si>
  <si>
    <t xml:space="preserve">Recurso humano: Funcionarios y personal contratista de la Subdirección Tecnica de recreación y Deportes  contratada por el proyecto de inversión </t>
  </si>
  <si>
    <t>Fomento a la actividad fisica, el deporte y la recreación</t>
  </si>
  <si>
    <t xml:space="preserve"> Falta de información de la gratuidad del trámite para claridad del ciudadano.</t>
  </si>
  <si>
    <t>Cobrar por el trámite de Tarjeta de recreación y espectáculos públicos para adultos mayores (Pasaporte Vital)  para beneficio propio.</t>
  </si>
  <si>
    <t>Profesional especializado del programa adulto mayor.</t>
  </si>
  <si>
    <t xml:space="preserve">Mensual
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</si>
  <si>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</si>
  <si>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</si>
  <si>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</si>
  <si>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</si>
  <si>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Recurso humano: Funcionarios y personal contratista  de  la Subdirección Técnica de Recreación y Deportes Financiados por los proyectos de inversión de la STRyD</t>
  </si>
  <si>
    <t>Realizar la investigación del caso para tomar las accciones a que haya lugar y notificar al área de Control Disciplinario Interno y al supervisor.</t>
  </si>
  <si>
    <t>1, Reconocimiento deportivo a clubes deportivos, clubes promotores y clubes pertenecientes a entidades no deportivas.
2, Aval deportivo de las escuelas de formación deportiva.</t>
  </si>
  <si>
    <t>FECHA DE ACTUALIZACIÓN:  Marzo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</si>
</sst>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d/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Mang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rgb="FF000000"/>
      <name val="Calibri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 tint="-0.249977111117893"/>
        <bgColor rgb="FFFBD4B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0" fontId="10" fillId="0" borderId="0"/>
    <xf numFmtId="164" fontId="1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4" fillId="0" borderId="0" xfId="1" applyFont="1" applyAlignment="1"/>
    <xf numFmtId="0" fontId="5" fillId="0" borderId="0" xfId="3"/>
    <xf numFmtId="9" fontId="7" fillId="5" borderId="1" xfId="4" applyFont="1" applyFill="1" applyBorder="1" applyAlignment="1" applyProtection="1">
      <alignment horizontal="center" vertical="center"/>
      <protection locked="0"/>
    </xf>
    <xf numFmtId="0" fontId="9" fillId="0" borderId="0" xfId="5" applyFont="1"/>
    <xf numFmtId="0" fontId="8" fillId="0" borderId="0" xfId="5"/>
    <xf numFmtId="0" fontId="8" fillId="0" borderId="0" xfId="5" applyAlignment="1">
      <alignment wrapText="1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wrapText="1"/>
    </xf>
    <xf numFmtId="0" fontId="7" fillId="0" borderId="1" xfId="3" applyFont="1" applyBorder="1" applyAlignment="1">
      <alignment horizontal="left" vertical="top"/>
    </xf>
    <xf numFmtId="0" fontId="6" fillId="5" borderId="1" xfId="3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1" xfId="3" applyFont="1" applyFill="1" applyBorder="1" applyAlignment="1">
      <alignment horizontal="center" vertical="center"/>
    </xf>
    <xf numFmtId="0" fontId="12" fillId="6" borderId="1" xfId="3" applyFont="1" applyFill="1" applyBorder="1" applyAlignment="1">
      <alignment horizontal="center" vertical="center" wrapText="1"/>
    </xf>
    <xf numFmtId="1" fontId="13" fillId="0" borderId="1" xfId="3" applyNumberFormat="1" applyFont="1" applyBorder="1" applyAlignment="1">
      <alignment horizontal="center" vertical="center" wrapText="1"/>
    </xf>
    <xf numFmtId="0" fontId="18" fillId="11" borderId="1" xfId="3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7" fillId="10" borderId="1" xfId="3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2" fillId="12" borderId="1" xfId="3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8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</cellXfs>
  <cellStyles count="9">
    <cellStyle name="Moneda 2" xfId="7" xr:uid="{774B659E-0B7C-487E-B13B-3492D45802A5}"/>
    <cellStyle name="Normal" xfId="0" builtinId="0"/>
    <cellStyle name="Normal 2" xfId="1" xr:uid="{00000000-0005-0000-0000-000001000000}"/>
    <cellStyle name="Normal 2 2" xfId="3" xr:uid="{C77A3F3B-7705-4237-8695-633D02939C98}"/>
    <cellStyle name="Normal 2 2 2" xfId="8" xr:uid="{04FE284A-9782-4FC9-9932-36F56D7109AC}"/>
    <cellStyle name="Normal 2 2 3" xfId="6" xr:uid="{EF0AA002-756C-4017-B0F5-6457FD86D37A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3</xdr:col>
      <xdr:colOff>1027436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181566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G120"/>
  <sheetViews>
    <sheetView zoomScale="110" zoomScaleNormal="110" workbookViewId="0">
      <selection activeCell="A2" sqref="A2"/>
    </sheetView>
  </sheetViews>
  <sheetFormatPr baseColWidth="10" defaultColWidth="9.140625" defaultRowHeight="15" x14ac:dyDescent="0.25"/>
  <cols>
    <col min="1" max="1" width="17.5703125" style="8" customWidth="1"/>
    <col min="2" max="16384" width="9.140625" style="8"/>
  </cols>
  <sheetData>
    <row r="1" spans="1:2" ht="13.9" customHeight="1" x14ac:dyDescent="0.25">
      <c r="A1" s="7" t="s">
        <v>80</v>
      </c>
    </row>
    <row r="2" spans="1:2" ht="13.9" customHeight="1" x14ac:dyDescent="0.25">
      <c r="A2" s="8" t="s">
        <v>81</v>
      </c>
      <c r="B2" s="8" t="s">
        <v>40</v>
      </c>
    </row>
    <row r="3" spans="1:2" ht="13.9" customHeight="1" x14ac:dyDescent="0.25">
      <c r="A3" s="8" t="s">
        <v>82</v>
      </c>
      <c r="B3" s="8" t="s">
        <v>44</v>
      </c>
    </row>
    <row r="4" spans="1:2" ht="13.9" customHeight="1" x14ac:dyDescent="0.25">
      <c r="A4" s="8" t="s">
        <v>83</v>
      </c>
      <c r="B4" s="8" t="s">
        <v>84</v>
      </c>
    </row>
    <row r="5" spans="1:2" ht="13.9" customHeight="1" x14ac:dyDescent="0.25">
      <c r="A5" s="9" t="s">
        <v>85</v>
      </c>
      <c r="B5" s="8" t="s">
        <v>44</v>
      </c>
    </row>
    <row r="6" spans="1:2" ht="13.9" customHeight="1" x14ac:dyDescent="0.25">
      <c r="A6" s="8" t="s">
        <v>86</v>
      </c>
      <c r="B6" s="8" t="s">
        <v>44</v>
      </c>
    </row>
    <row r="7" spans="1:2" ht="13.9" customHeight="1" x14ac:dyDescent="0.25">
      <c r="A7" s="9" t="s">
        <v>87</v>
      </c>
      <c r="B7" s="8" t="s">
        <v>84</v>
      </c>
    </row>
    <row r="8" spans="1:2" ht="13.9" customHeight="1" x14ac:dyDescent="0.25">
      <c r="A8" s="8" t="s">
        <v>88</v>
      </c>
      <c r="B8" s="8" t="s">
        <v>84</v>
      </c>
    </row>
    <row r="9" spans="1:2" ht="13.9" customHeight="1" x14ac:dyDescent="0.25">
      <c r="A9" s="9" t="s">
        <v>89</v>
      </c>
      <c r="B9" s="8" t="s">
        <v>84</v>
      </c>
    </row>
    <row r="10" spans="1:2" ht="13.9" customHeight="1" x14ac:dyDescent="0.25">
      <c r="A10" s="8" t="s">
        <v>90</v>
      </c>
      <c r="B10" s="8" t="s">
        <v>84</v>
      </c>
    </row>
    <row r="12" spans="1:2" ht="13.9" customHeight="1" x14ac:dyDescent="0.25">
      <c r="A12" s="7" t="s">
        <v>28</v>
      </c>
    </row>
    <row r="13" spans="1:2" ht="13.9" customHeight="1" x14ac:dyDescent="0.25">
      <c r="A13" s="8" t="s">
        <v>91</v>
      </c>
      <c r="B13" s="8">
        <v>2</v>
      </c>
    </row>
    <row r="14" spans="1:2" ht="13.9" customHeight="1" x14ac:dyDescent="0.25">
      <c r="A14" s="8" t="s">
        <v>92</v>
      </c>
      <c r="B14" s="8">
        <v>2</v>
      </c>
    </row>
    <row r="15" spans="1:2" ht="13.9" customHeight="1" x14ac:dyDescent="0.25">
      <c r="A15" s="8" t="s">
        <v>93</v>
      </c>
      <c r="B15" s="8">
        <v>2</v>
      </c>
    </row>
    <row r="16" spans="1:2" ht="13.9" customHeight="1" x14ac:dyDescent="0.25">
      <c r="A16" s="8" t="s">
        <v>94</v>
      </c>
      <c r="B16" s="8">
        <v>0</v>
      </c>
    </row>
    <row r="17" spans="1:2" ht="13.9" customHeight="1" x14ac:dyDescent="0.25">
      <c r="A17" s="8" t="s">
        <v>95</v>
      </c>
      <c r="B17" s="8">
        <v>1</v>
      </c>
    </row>
    <row r="18" spans="1:2" ht="13.9" customHeight="1" x14ac:dyDescent="0.25">
      <c r="A18" s="8" t="s">
        <v>96</v>
      </c>
      <c r="B18" s="8">
        <v>1</v>
      </c>
    </row>
    <row r="19" spans="1:2" ht="13.9" customHeight="1" x14ac:dyDescent="0.25">
      <c r="A19" s="8" t="s">
        <v>97</v>
      </c>
      <c r="B19" s="8">
        <v>1</v>
      </c>
    </row>
    <row r="20" spans="1:2" ht="13.9" customHeight="1" x14ac:dyDescent="0.25">
      <c r="A20" s="8" t="s">
        <v>98</v>
      </c>
      <c r="B20" s="8">
        <v>0</v>
      </c>
    </row>
    <row r="21" spans="1:2" ht="13.9" customHeight="1" x14ac:dyDescent="0.25">
      <c r="A21" s="8" t="s">
        <v>99</v>
      </c>
      <c r="B21" s="8">
        <v>0</v>
      </c>
    </row>
    <row r="22" spans="1:2" ht="13.9" customHeight="1" x14ac:dyDescent="0.25">
      <c r="A22" s="8" t="s">
        <v>100</v>
      </c>
      <c r="B22" s="8">
        <v>0</v>
      </c>
    </row>
    <row r="23" spans="1:2" ht="13.9" customHeight="1" x14ac:dyDescent="0.25">
      <c r="A23" s="8" t="s">
        <v>101</v>
      </c>
      <c r="B23" s="8">
        <v>0</v>
      </c>
    </row>
    <row r="24" spans="1:2" ht="13.9" customHeight="1" x14ac:dyDescent="0.25">
      <c r="A24" s="8" t="s">
        <v>102</v>
      </c>
      <c r="B24" s="8">
        <v>0</v>
      </c>
    </row>
    <row r="26" spans="1:2" ht="13.9" customHeight="1" x14ac:dyDescent="0.25">
      <c r="A26" s="7" t="s">
        <v>29</v>
      </c>
    </row>
    <row r="27" spans="1:2" ht="13.9" customHeight="1" x14ac:dyDescent="0.25">
      <c r="A27" s="8" t="s">
        <v>91</v>
      </c>
      <c r="B27" s="8">
        <v>2</v>
      </c>
    </row>
    <row r="28" spans="1:2" ht="13.9" customHeight="1" x14ac:dyDescent="0.25">
      <c r="A28" s="8" t="s">
        <v>92</v>
      </c>
      <c r="B28" s="8">
        <v>1</v>
      </c>
    </row>
    <row r="29" spans="1:2" ht="13.9" customHeight="1" x14ac:dyDescent="0.25">
      <c r="A29" s="8" t="s">
        <v>93</v>
      </c>
      <c r="B29" s="8">
        <v>0</v>
      </c>
    </row>
    <row r="30" spans="1:2" ht="13.9" customHeight="1" x14ac:dyDescent="0.25">
      <c r="A30" s="8" t="s">
        <v>94</v>
      </c>
      <c r="B30" s="8">
        <v>2</v>
      </c>
    </row>
    <row r="31" spans="1:2" ht="13.9" customHeight="1" x14ac:dyDescent="0.25">
      <c r="A31" s="8" t="s">
        <v>95</v>
      </c>
      <c r="B31" s="8">
        <v>1</v>
      </c>
    </row>
    <row r="32" spans="1:2" ht="13.9" customHeight="1" x14ac:dyDescent="0.25">
      <c r="A32" s="8" t="s">
        <v>96</v>
      </c>
      <c r="B32" s="8">
        <v>0</v>
      </c>
    </row>
    <row r="33" spans="1:7" ht="13.9" customHeight="1" x14ac:dyDescent="0.25">
      <c r="A33" s="8" t="s">
        <v>97</v>
      </c>
      <c r="B33" s="8">
        <v>0</v>
      </c>
    </row>
    <row r="34" spans="1:7" ht="13.9" customHeight="1" x14ac:dyDescent="0.25">
      <c r="A34" s="8" t="s">
        <v>98</v>
      </c>
      <c r="B34" s="8">
        <v>1</v>
      </c>
    </row>
    <row r="35" spans="1:7" ht="13.9" customHeight="1" x14ac:dyDescent="0.25">
      <c r="A35" s="8" t="s">
        <v>99</v>
      </c>
      <c r="B35" s="8">
        <v>0</v>
      </c>
    </row>
    <row r="36" spans="1:7" ht="13.9" customHeight="1" x14ac:dyDescent="0.25">
      <c r="A36" s="8" t="s">
        <v>100</v>
      </c>
      <c r="B36" s="8">
        <v>0</v>
      </c>
    </row>
    <row r="37" spans="1:7" ht="13.9" customHeight="1" x14ac:dyDescent="0.25">
      <c r="A37" s="8" t="s">
        <v>101</v>
      </c>
      <c r="B37" s="8">
        <v>0</v>
      </c>
    </row>
    <row r="38" spans="1:7" ht="13.9" customHeight="1" x14ac:dyDescent="0.25">
      <c r="A38" s="8" t="s">
        <v>102</v>
      </c>
      <c r="B38" s="8">
        <v>0</v>
      </c>
    </row>
    <row r="40" spans="1:7" ht="13.9" customHeight="1" x14ac:dyDescent="0.25">
      <c r="A40" s="8" t="s">
        <v>103</v>
      </c>
    </row>
    <row r="41" spans="1:7" ht="13.9" customHeight="1" x14ac:dyDescent="0.25">
      <c r="A41" s="8" t="s">
        <v>104</v>
      </c>
    </row>
    <row r="42" spans="1:7" ht="13.9" customHeight="1" x14ac:dyDescent="0.25">
      <c r="A42" s="8" t="s">
        <v>39</v>
      </c>
    </row>
    <row r="43" spans="1:7" ht="13.9" customHeight="1" x14ac:dyDescent="0.25">
      <c r="A43" s="8" t="s">
        <v>105</v>
      </c>
    </row>
    <row r="44" spans="1:7" ht="13.9" customHeight="1" x14ac:dyDescent="0.25">
      <c r="A44" s="8" t="s">
        <v>106</v>
      </c>
    </row>
    <row r="46" spans="1:7" ht="13.9" customHeight="1" x14ac:dyDescent="0.25">
      <c r="F46" s="8" t="s">
        <v>107</v>
      </c>
      <c r="G46" s="8" t="s">
        <v>108</v>
      </c>
    </row>
    <row r="47" spans="1:7" ht="13.9" customHeight="1" x14ac:dyDescent="0.25">
      <c r="A47" s="8" t="s">
        <v>109</v>
      </c>
      <c r="D47" s="8">
        <v>1</v>
      </c>
      <c r="E47" s="9" t="s">
        <v>110</v>
      </c>
      <c r="F47" s="8" t="s">
        <v>111</v>
      </c>
    </row>
    <row r="48" spans="1:7" ht="13.9" customHeight="1" x14ac:dyDescent="0.25">
      <c r="A48" s="8" t="s">
        <v>43</v>
      </c>
      <c r="D48" s="8">
        <v>2</v>
      </c>
      <c r="E48" s="9" t="s">
        <v>112</v>
      </c>
      <c r="G48" s="8" t="s">
        <v>111</v>
      </c>
    </row>
    <row r="49" spans="1:7" ht="13.9" customHeight="1" x14ac:dyDescent="0.25">
      <c r="A49" s="8" t="s">
        <v>113</v>
      </c>
      <c r="D49" s="8">
        <v>3</v>
      </c>
      <c r="E49" s="9" t="s">
        <v>114</v>
      </c>
      <c r="G49" s="8" t="s">
        <v>111</v>
      </c>
    </row>
    <row r="50" spans="1:7" ht="13.9" customHeight="1" x14ac:dyDescent="0.25">
      <c r="A50" s="8" t="s">
        <v>115</v>
      </c>
      <c r="D50" s="8">
        <v>4</v>
      </c>
      <c r="E50" s="9" t="s">
        <v>116</v>
      </c>
      <c r="G50" s="8" t="s">
        <v>111</v>
      </c>
    </row>
    <row r="51" spans="1:7" ht="13.9" customHeight="1" x14ac:dyDescent="0.25">
      <c r="A51" s="8" t="s">
        <v>117</v>
      </c>
      <c r="D51" s="8">
        <v>5</v>
      </c>
      <c r="E51" s="9" t="s">
        <v>118</v>
      </c>
      <c r="F51" s="8" t="s">
        <v>111</v>
      </c>
    </row>
    <row r="52" spans="1:7" ht="13.9" customHeight="1" x14ac:dyDescent="0.25">
      <c r="D52" s="8">
        <v>6</v>
      </c>
      <c r="E52" s="9" t="s">
        <v>119</v>
      </c>
      <c r="F52" s="8" t="s">
        <v>111</v>
      </c>
    </row>
    <row r="53" spans="1:7" ht="13.9" customHeight="1" x14ac:dyDescent="0.25">
      <c r="D53" s="8">
        <v>7</v>
      </c>
      <c r="E53" s="9" t="s">
        <v>120</v>
      </c>
      <c r="G53" s="8" t="s">
        <v>111</v>
      </c>
    </row>
    <row r="54" spans="1:7" ht="28.15" customHeight="1" x14ac:dyDescent="0.25">
      <c r="D54" s="8">
        <v>8</v>
      </c>
      <c r="E54" s="9" t="s">
        <v>121</v>
      </c>
      <c r="F54" s="8" t="s">
        <v>111</v>
      </c>
    </row>
    <row r="55" spans="1:7" ht="13.9" customHeight="1" x14ac:dyDescent="0.25">
      <c r="A55" s="7" t="s">
        <v>122</v>
      </c>
      <c r="D55" s="8">
        <v>9</v>
      </c>
      <c r="E55" s="9" t="s">
        <v>123</v>
      </c>
      <c r="F55" s="8" t="s">
        <v>111</v>
      </c>
    </row>
    <row r="56" spans="1:7" ht="13.9" customHeight="1" x14ac:dyDescent="0.25">
      <c r="A56" s="8" t="s">
        <v>124</v>
      </c>
      <c r="B56" s="8" t="s">
        <v>125</v>
      </c>
      <c r="D56" s="8">
        <v>10</v>
      </c>
      <c r="E56" s="9" t="s">
        <v>126</v>
      </c>
      <c r="F56" s="8" t="s">
        <v>111</v>
      </c>
    </row>
    <row r="57" spans="1:7" ht="13.9" customHeight="1" x14ac:dyDescent="0.25">
      <c r="A57" s="8" t="s">
        <v>127</v>
      </c>
      <c r="B57" s="8" t="s">
        <v>128</v>
      </c>
      <c r="D57" s="8">
        <v>11</v>
      </c>
      <c r="E57" s="9" t="s">
        <v>129</v>
      </c>
      <c r="F57" s="8" t="s">
        <v>111</v>
      </c>
    </row>
    <row r="58" spans="1:7" ht="13.9" customHeight="1" x14ac:dyDescent="0.25">
      <c r="A58" s="8" t="s">
        <v>130</v>
      </c>
      <c r="B58" s="8" t="s">
        <v>113</v>
      </c>
      <c r="D58" s="8">
        <v>12</v>
      </c>
      <c r="E58" s="9" t="s">
        <v>131</v>
      </c>
      <c r="F58" s="8" t="s">
        <v>111</v>
      </c>
    </row>
    <row r="59" spans="1:7" ht="13.9" customHeight="1" x14ac:dyDescent="0.25">
      <c r="A59" s="8" t="s">
        <v>132</v>
      </c>
      <c r="B59" s="8" t="s">
        <v>133</v>
      </c>
      <c r="D59" s="8">
        <v>13</v>
      </c>
      <c r="E59" s="9" t="s">
        <v>134</v>
      </c>
      <c r="F59" s="8" t="s">
        <v>111</v>
      </c>
    </row>
    <row r="60" spans="1:7" ht="13.9" customHeight="1" x14ac:dyDescent="0.25">
      <c r="A60" s="8" t="s">
        <v>135</v>
      </c>
      <c r="B60" s="8" t="s">
        <v>136</v>
      </c>
      <c r="D60" s="8">
        <v>14</v>
      </c>
      <c r="E60" s="9" t="s">
        <v>137</v>
      </c>
      <c r="F60" s="8" t="s">
        <v>111</v>
      </c>
    </row>
    <row r="61" spans="1:7" ht="13.9" customHeight="1" x14ac:dyDescent="0.25">
      <c r="A61" s="8" t="s">
        <v>138</v>
      </c>
      <c r="B61" s="8" t="s">
        <v>128</v>
      </c>
      <c r="D61" s="8">
        <v>15</v>
      </c>
      <c r="E61" s="9" t="s">
        <v>139</v>
      </c>
      <c r="G61" s="8" t="s">
        <v>111</v>
      </c>
    </row>
    <row r="62" spans="1:7" ht="13.9" customHeight="1" x14ac:dyDescent="0.25">
      <c r="A62" s="8" t="s">
        <v>140</v>
      </c>
      <c r="B62" s="8" t="s">
        <v>141</v>
      </c>
      <c r="D62" s="8">
        <v>16</v>
      </c>
      <c r="E62" s="9" t="s">
        <v>142</v>
      </c>
      <c r="G62" s="8" t="s">
        <v>111</v>
      </c>
    </row>
    <row r="63" spans="1:7" ht="13.9" customHeight="1" x14ac:dyDescent="0.25">
      <c r="A63" s="8" t="s">
        <v>143</v>
      </c>
      <c r="B63" s="8" t="s">
        <v>144</v>
      </c>
      <c r="D63" s="8">
        <v>17</v>
      </c>
      <c r="E63" s="9" t="s">
        <v>145</v>
      </c>
      <c r="G63" s="8" t="s">
        <v>111</v>
      </c>
    </row>
    <row r="64" spans="1:7" ht="13.9" customHeight="1" x14ac:dyDescent="0.25">
      <c r="A64" s="8" t="s">
        <v>146</v>
      </c>
      <c r="B64" s="8" t="s">
        <v>147</v>
      </c>
      <c r="D64" s="8">
        <v>18</v>
      </c>
      <c r="E64" s="9" t="s">
        <v>148</v>
      </c>
      <c r="G64" s="8" t="s">
        <v>111</v>
      </c>
    </row>
    <row r="65" spans="1:7" ht="13.9" customHeight="1" x14ac:dyDescent="0.25">
      <c r="A65" s="8" t="s">
        <v>149</v>
      </c>
      <c r="B65" s="8" t="s">
        <v>150</v>
      </c>
      <c r="D65" s="8">
        <v>19</v>
      </c>
      <c r="E65" s="9" t="s">
        <v>151</v>
      </c>
      <c r="G65" s="8" t="s">
        <v>111</v>
      </c>
    </row>
    <row r="66" spans="1:7" ht="13.9" customHeight="1" x14ac:dyDescent="0.25">
      <c r="A66" s="8" t="s">
        <v>152</v>
      </c>
      <c r="B66" s="8" t="s">
        <v>153</v>
      </c>
    </row>
    <row r="67" spans="1:7" ht="13.9" customHeight="1" x14ac:dyDescent="0.25">
      <c r="A67" s="8" t="s">
        <v>154</v>
      </c>
      <c r="B67" s="8" t="s">
        <v>144</v>
      </c>
      <c r="E67" s="9" t="s">
        <v>155</v>
      </c>
      <c r="F67" s="8">
        <f>COUNTIF(F47:F65,"X")</f>
        <v>10</v>
      </c>
      <c r="G67" s="8">
        <f>COUNTIF(G47:G65,"X")</f>
        <v>9</v>
      </c>
    </row>
    <row r="68" spans="1:7" ht="13.9" customHeight="1" x14ac:dyDescent="0.25">
      <c r="A68" s="8" t="s">
        <v>156</v>
      </c>
      <c r="B68" s="8" t="s">
        <v>157</v>
      </c>
    </row>
    <row r="69" spans="1:7" ht="13.9" customHeight="1" x14ac:dyDescent="0.25">
      <c r="A69" s="8" t="s">
        <v>158</v>
      </c>
      <c r="B69" s="8" t="s">
        <v>159</v>
      </c>
    </row>
    <row r="70" spans="1:7" ht="13.9" customHeight="1" x14ac:dyDescent="0.25">
      <c r="A70" s="8" t="s">
        <v>160</v>
      </c>
      <c r="B70" s="8" t="s">
        <v>161</v>
      </c>
    </row>
    <row r="71" spans="1:7" ht="13.9" customHeight="1" x14ac:dyDescent="0.25">
      <c r="A71" s="8" t="s">
        <v>162</v>
      </c>
      <c r="B71" s="8" t="s">
        <v>163</v>
      </c>
    </row>
    <row r="72" spans="1:7" ht="13.9" customHeight="1" x14ac:dyDescent="0.25">
      <c r="A72" s="8" t="s">
        <v>164</v>
      </c>
      <c r="B72" s="8" t="s">
        <v>147</v>
      </c>
    </row>
    <row r="73" spans="1:7" ht="13.9" customHeight="1" x14ac:dyDescent="0.25">
      <c r="A73" s="8" t="s">
        <v>165</v>
      </c>
      <c r="B73" s="8" t="s">
        <v>166</v>
      </c>
    </row>
    <row r="74" spans="1:7" ht="13.9" customHeight="1" x14ac:dyDescent="0.25">
      <c r="A74" s="8" t="s">
        <v>167</v>
      </c>
      <c r="B74" s="8" t="s">
        <v>168</v>
      </c>
    </row>
    <row r="75" spans="1:7" ht="13.9" customHeight="1" x14ac:dyDescent="0.25">
      <c r="A75" s="8" t="s">
        <v>169</v>
      </c>
      <c r="B75" s="8" t="s">
        <v>170</v>
      </c>
    </row>
    <row r="76" spans="1:7" ht="13.9" customHeight="1" x14ac:dyDescent="0.25">
      <c r="A76" s="8" t="s">
        <v>171</v>
      </c>
      <c r="B76" s="8" t="s">
        <v>136</v>
      </c>
    </row>
    <row r="77" spans="1:7" ht="13.9" customHeight="1" x14ac:dyDescent="0.25">
      <c r="A77" s="8" t="s">
        <v>172</v>
      </c>
      <c r="B77" s="8" t="s">
        <v>173</v>
      </c>
    </row>
    <row r="78" spans="1:7" ht="13.9" customHeight="1" x14ac:dyDescent="0.25">
      <c r="A78" s="8" t="s">
        <v>174</v>
      </c>
      <c r="B78" s="8" t="s">
        <v>161</v>
      </c>
    </row>
    <row r="79" spans="1:7" ht="13.9" customHeight="1" x14ac:dyDescent="0.25">
      <c r="A79" s="8" t="s">
        <v>175</v>
      </c>
      <c r="B79" s="8" t="s">
        <v>170</v>
      </c>
    </row>
    <row r="80" spans="1:7" ht="13.9" customHeight="1" x14ac:dyDescent="0.25">
      <c r="A80" s="8" t="s">
        <v>176</v>
      </c>
      <c r="B80" s="8" t="s">
        <v>177</v>
      </c>
    </row>
    <row r="83" spans="1:2" ht="55.9" customHeight="1" x14ac:dyDescent="0.25">
      <c r="A83" s="10" t="s">
        <v>178</v>
      </c>
      <c r="B83" s="10" t="s">
        <v>179</v>
      </c>
    </row>
    <row r="84" spans="1:2" ht="13.9" customHeight="1" x14ac:dyDescent="0.25">
      <c r="A84" s="9" t="s">
        <v>180</v>
      </c>
      <c r="B84" s="8" t="s">
        <v>180</v>
      </c>
    </row>
    <row r="85" spans="1:2" ht="13.9" customHeight="1" x14ac:dyDescent="0.25">
      <c r="A85" s="8" t="s">
        <v>42</v>
      </c>
      <c r="B85" s="8" t="s">
        <v>181</v>
      </c>
    </row>
    <row r="86" spans="1:2" ht="13.9" customHeight="1" x14ac:dyDescent="0.25">
      <c r="B86" s="8" t="s">
        <v>42</v>
      </c>
    </row>
    <row r="88" spans="1:2" ht="13.9" customHeight="1" x14ac:dyDescent="0.25">
      <c r="A88" s="7" t="s">
        <v>6</v>
      </c>
    </row>
    <row r="89" spans="1:2" ht="13.9" customHeight="1" x14ac:dyDescent="0.25">
      <c r="A89" s="8" t="s">
        <v>182</v>
      </c>
    </row>
    <row r="90" spans="1:2" ht="13.9" customHeight="1" x14ac:dyDescent="0.25">
      <c r="A90" s="8" t="s">
        <v>41</v>
      </c>
    </row>
    <row r="92" spans="1:2" ht="13.9" customHeight="1" x14ac:dyDescent="0.25">
      <c r="A92" s="11" t="s">
        <v>32</v>
      </c>
    </row>
    <row r="93" spans="1:2" ht="13.9" customHeight="1" x14ac:dyDescent="0.25">
      <c r="A93" s="9" t="s">
        <v>183</v>
      </c>
    </row>
    <row r="94" spans="1:2" ht="13.9" customHeight="1" x14ac:dyDescent="0.25">
      <c r="A94" s="8" t="s">
        <v>48</v>
      </c>
    </row>
    <row r="95" spans="1:2" ht="13.9" customHeight="1" x14ac:dyDescent="0.25">
      <c r="A95" s="8" t="s">
        <v>184</v>
      </c>
    </row>
    <row r="96" spans="1:2" ht="13.9" customHeight="1" x14ac:dyDescent="0.25">
      <c r="A96" s="8" t="s">
        <v>185</v>
      </c>
    </row>
    <row r="98" spans="1:1" ht="13.9" customHeight="1" x14ac:dyDescent="0.25">
      <c r="A98" s="7" t="s">
        <v>186</v>
      </c>
    </row>
    <row r="99" spans="1:1" ht="13.9" customHeight="1" x14ac:dyDescent="0.25">
      <c r="A99" s="8" t="s">
        <v>187</v>
      </c>
    </row>
    <row r="100" spans="1:1" ht="13.9" customHeight="1" x14ac:dyDescent="0.25">
      <c r="A100" s="8" t="s">
        <v>188</v>
      </c>
    </row>
    <row r="101" spans="1:1" ht="13.9" customHeight="1" x14ac:dyDescent="0.25">
      <c r="A101" s="8" t="s">
        <v>189</v>
      </c>
    </row>
    <row r="102" spans="1:1" ht="13.9" customHeight="1" x14ac:dyDescent="0.25">
      <c r="A102" s="8" t="s">
        <v>45</v>
      </c>
    </row>
    <row r="103" spans="1:1" ht="13.9" customHeight="1" x14ac:dyDescent="0.25">
      <c r="A103" s="8" t="s">
        <v>190</v>
      </c>
    </row>
    <row r="104" spans="1:1" ht="13.9" customHeight="1" x14ac:dyDescent="0.25">
      <c r="A104" s="8" t="s">
        <v>191</v>
      </c>
    </row>
    <row r="105" spans="1:1" ht="13.9" customHeight="1" x14ac:dyDescent="0.25">
      <c r="A105" s="8" t="s">
        <v>192</v>
      </c>
    </row>
    <row r="106" spans="1:1" ht="13.9" customHeight="1" x14ac:dyDescent="0.25">
      <c r="A106" s="8" t="s">
        <v>193</v>
      </c>
    </row>
    <row r="107" spans="1:1" ht="13.9" customHeight="1" x14ac:dyDescent="0.25">
      <c r="A107" s="8" t="s">
        <v>194</v>
      </c>
    </row>
    <row r="108" spans="1:1" ht="13.9" customHeight="1" x14ac:dyDescent="0.25">
      <c r="A108" s="8" t="s">
        <v>195</v>
      </c>
    </row>
    <row r="109" spans="1:1" ht="13.9" customHeight="1" x14ac:dyDescent="0.25">
      <c r="A109" s="8" t="s">
        <v>196</v>
      </c>
    </row>
    <row r="110" spans="1:1" ht="13.9" customHeight="1" x14ac:dyDescent="0.25">
      <c r="A110" s="8" t="s">
        <v>197</v>
      </c>
    </row>
    <row r="111" spans="1:1" ht="13.9" customHeight="1" x14ac:dyDescent="0.25">
      <c r="A111" s="8" t="s">
        <v>198</v>
      </c>
    </row>
    <row r="112" spans="1:1" ht="13.9" customHeight="1" x14ac:dyDescent="0.25">
      <c r="A112" s="8" t="s">
        <v>199</v>
      </c>
    </row>
    <row r="113" spans="1:1" ht="13.9" customHeight="1" x14ac:dyDescent="0.25">
      <c r="A113" s="8" t="s">
        <v>200</v>
      </c>
    </row>
    <row r="114" spans="1:1" ht="13.9" customHeight="1" x14ac:dyDescent="0.25">
      <c r="A114" s="8" t="s">
        <v>201</v>
      </c>
    </row>
    <row r="115" spans="1:1" ht="13.9" customHeight="1" x14ac:dyDescent="0.25">
      <c r="A115" s="8" t="s">
        <v>202</v>
      </c>
    </row>
    <row r="117" spans="1:1" ht="13.9" customHeight="1" x14ac:dyDescent="0.25">
      <c r="A117" s="8" t="s">
        <v>203</v>
      </c>
    </row>
    <row r="118" spans="1:1" ht="13.9" customHeight="1" x14ac:dyDescent="0.25">
      <c r="A118" s="8" t="s">
        <v>40</v>
      </c>
    </row>
    <row r="119" spans="1:1" ht="13.9" customHeight="1" x14ac:dyDescent="0.25">
      <c r="A119" s="8" t="s">
        <v>44</v>
      </c>
    </row>
    <row r="120" spans="1:1" ht="13.9" customHeight="1" x14ac:dyDescent="0.25">
      <c r="A120" s="8" t="s">
        <v>84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RowHeight="14.25" x14ac:dyDescent="0.2"/>
  <cols>
    <col min="1" max="16384" width="11.42578125" style="5"/>
  </cols>
  <sheetData>
    <row r="1" spans="1:12" ht="18" x14ac:dyDescent="0.25">
      <c r="A1" s="13" t="s">
        <v>58</v>
      </c>
      <c r="B1" s="13"/>
      <c r="C1" s="13"/>
      <c r="D1" s="13"/>
      <c r="E1" s="13"/>
      <c r="F1" s="13"/>
      <c r="G1" s="13"/>
      <c r="H1" s="13"/>
    </row>
    <row r="2" spans="1:12" x14ac:dyDescent="0.2">
      <c r="A2" s="12" t="s">
        <v>59</v>
      </c>
      <c r="B2" s="12"/>
      <c r="C2" s="12"/>
      <c r="D2" s="12"/>
      <c r="E2" s="12"/>
      <c r="F2" s="12"/>
      <c r="G2" s="12"/>
      <c r="H2" s="6" t="s">
        <v>60</v>
      </c>
    </row>
    <row r="3" spans="1:12" x14ac:dyDescent="0.2">
      <c r="A3" s="12" t="s">
        <v>61</v>
      </c>
      <c r="B3" s="12"/>
      <c r="C3" s="12"/>
      <c r="D3" s="12"/>
      <c r="E3" s="12"/>
      <c r="F3" s="12"/>
      <c r="G3" s="12"/>
      <c r="H3" s="6" t="s">
        <v>60</v>
      </c>
    </row>
    <row r="4" spans="1:12" x14ac:dyDescent="0.2">
      <c r="A4" s="12" t="s">
        <v>63</v>
      </c>
      <c r="B4" s="12"/>
      <c r="C4" s="12"/>
      <c r="D4" s="12"/>
      <c r="E4" s="12"/>
      <c r="F4" s="12"/>
      <c r="G4" s="12"/>
      <c r="H4" s="6" t="s">
        <v>62</v>
      </c>
    </row>
    <row r="5" spans="1:12" x14ac:dyDescent="0.2">
      <c r="A5" s="12" t="s">
        <v>64</v>
      </c>
      <c r="B5" s="12"/>
      <c r="C5" s="12"/>
      <c r="D5" s="12"/>
      <c r="E5" s="12"/>
      <c r="F5" s="12"/>
      <c r="G5" s="12"/>
      <c r="H5" s="6" t="s">
        <v>62</v>
      </c>
    </row>
    <row r="6" spans="1:12" x14ac:dyDescent="0.2">
      <c r="A6" s="12" t="s">
        <v>65</v>
      </c>
      <c r="B6" s="12"/>
      <c r="C6" s="12"/>
      <c r="D6" s="12"/>
      <c r="E6" s="12"/>
      <c r="F6" s="12"/>
      <c r="G6" s="12"/>
      <c r="H6" s="6" t="s">
        <v>62</v>
      </c>
    </row>
    <row r="7" spans="1:12" x14ac:dyDescent="0.2">
      <c r="A7" s="12" t="s">
        <v>66</v>
      </c>
      <c r="B7" s="12"/>
      <c r="C7" s="12"/>
      <c r="D7" s="12"/>
      <c r="E7" s="12"/>
      <c r="F7" s="12"/>
      <c r="G7" s="12"/>
      <c r="H7" s="6" t="s">
        <v>60</v>
      </c>
    </row>
    <row r="8" spans="1:12" x14ac:dyDescent="0.2">
      <c r="A8" s="12" t="s">
        <v>67</v>
      </c>
      <c r="B8" s="12"/>
      <c r="C8" s="12"/>
      <c r="D8" s="12"/>
      <c r="E8" s="12"/>
      <c r="F8" s="12"/>
      <c r="G8" s="12"/>
      <c r="H8" s="6" t="s">
        <v>62</v>
      </c>
    </row>
    <row r="9" spans="1:12" x14ac:dyDescent="0.2">
      <c r="A9" s="12" t="s">
        <v>68</v>
      </c>
      <c r="B9" s="12"/>
      <c r="C9" s="12"/>
      <c r="D9" s="12"/>
      <c r="E9" s="12"/>
      <c r="F9" s="12"/>
      <c r="G9" s="12"/>
      <c r="H9" s="6" t="s">
        <v>62</v>
      </c>
    </row>
    <row r="10" spans="1:12" x14ac:dyDescent="0.2">
      <c r="A10" s="12" t="s">
        <v>69</v>
      </c>
      <c r="B10" s="12"/>
      <c r="C10" s="12"/>
      <c r="D10" s="12"/>
      <c r="E10" s="12"/>
      <c r="F10" s="12"/>
      <c r="G10" s="12"/>
      <c r="H10" s="6" t="s">
        <v>62</v>
      </c>
    </row>
    <row r="11" spans="1:12" x14ac:dyDescent="0.2">
      <c r="A11" s="12" t="s">
        <v>70</v>
      </c>
      <c r="B11" s="12"/>
      <c r="C11" s="12"/>
      <c r="D11" s="12"/>
      <c r="E11" s="12"/>
      <c r="F11" s="12"/>
      <c r="G11" s="12"/>
      <c r="H11" s="6" t="s">
        <v>60</v>
      </c>
    </row>
    <row r="12" spans="1:12" x14ac:dyDescent="0.2">
      <c r="A12" s="12" t="s">
        <v>71</v>
      </c>
      <c r="B12" s="12"/>
      <c r="C12" s="12"/>
      <c r="D12" s="12"/>
      <c r="E12" s="12"/>
      <c r="F12" s="12"/>
      <c r="G12" s="12"/>
      <c r="H12" s="6" t="s">
        <v>60</v>
      </c>
    </row>
    <row r="13" spans="1:12" x14ac:dyDescent="0.2">
      <c r="A13" s="12" t="s">
        <v>72</v>
      </c>
      <c r="B13" s="12"/>
      <c r="C13" s="12"/>
      <c r="D13" s="12"/>
      <c r="E13" s="12"/>
      <c r="F13" s="12"/>
      <c r="G13" s="12"/>
      <c r="H13" s="6" t="s">
        <v>60</v>
      </c>
      <c r="L13" s="5" t="s">
        <v>60</v>
      </c>
    </row>
    <row r="14" spans="1:12" x14ac:dyDescent="0.2">
      <c r="A14" s="12" t="s">
        <v>73</v>
      </c>
      <c r="B14" s="12"/>
      <c r="C14" s="12"/>
      <c r="D14" s="12"/>
      <c r="E14" s="12"/>
      <c r="F14" s="12"/>
      <c r="G14" s="12"/>
      <c r="H14" s="6" t="s">
        <v>60</v>
      </c>
      <c r="L14" s="5" t="s">
        <v>62</v>
      </c>
    </row>
    <row r="15" spans="1:12" x14ac:dyDescent="0.2">
      <c r="A15" s="12" t="s">
        <v>74</v>
      </c>
      <c r="B15" s="12"/>
      <c r="C15" s="12"/>
      <c r="D15" s="12"/>
      <c r="E15" s="12"/>
      <c r="F15" s="12"/>
      <c r="G15" s="12"/>
      <c r="H15" s="6" t="s">
        <v>62</v>
      </c>
    </row>
    <row r="16" spans="1:12" x14ac:dyDescent="0.2">
      <c r="A16" s="12" t="s">
        <v>75</v>
      </c>
      <c r="B16" s="12"/>
      <c r="C16" s="12"/>
      <c r="D16" s="12"/>
      <c r="E16" s="12"/>
      <c r="F16" s="12"/>
      <c r="G16" s="12"/>
      <c r="H16" s="6" t="s">
        <v>62</v>
      </c>
    </row>
    <row r="17" spans="1:8" x14ac:dyDescent="0.2">
      <c r="A17" s="12" t="s">
        <v>76</v>
      </c>
      <c r="B17" s="12"/>
      <c r="C17" s="12"/>
      <c r="D17" s="12"/>
      <c r="E17" s="12"/>
      <c r="F17" s="12"/>
      <c r="G17" s="12"/>
      <c r="H17" s="6" t="s">
        <v>62</v>
      </c>
    </row>
    <row r="18" spans="1:8" x14ac:dyDescent="0.2">
      <c r="A18" s="12" t="s">
        <v>77</v>
      </c>
      <c r="B18" s="12"/>
      <c r="C18" s="12"/>
      <c r="D18" s="12"/>
      <c r="E18" s="12"/>
      <c r="F18" s="12"/>
      <c r="G18" s="12"/>
      <c r="H18" s="6" t="s">
        <v>62</v>
      </c>
    </row>
    <row r="19" spans="1:8" x14ac:dyDescent="0.2">
      <c r="A19" s="12" t="s">
        <v>78</v>
      </c>
      <c r="B19" s="12"/>
      <c r="C19" s="12"/>
      <c r="D19" s="12"/>
      <c r="E19" s="12"/>
      <c r="F19" s="12"/>
      <c r="G19" s="12"/>
      <c r="H19" s="6" t="s">
        <v>62</v>
      </c>
    </row>
    <row r="20" spans="1:8" x14ac:dyDescent="0.2">
      <c r="A20" s="12" t="s">
        <v>79</v>
      </c>
      <c r="B20" s="12"/>
      <c r="C20" s="12"/>
      <c r="D20" s="12"/>
      <c r="E20" s="12"/>
      <c r="F20" s="12"/>
      <c r="G20" s="12"/>
      <c r="H20" s="6" t="s">
        <v>62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zoomScale="60" zoomScaleNormal="60" workbookViewId="0">
      <selection activeCell="E5" sqref="E5:E6"/>
    </sheetView>
  </sheetViews>
  <sheetFormatPr baseColWidth="10" defaultColWidth="0" defaultRowHeight="21" customHeight="1" x14ac:dyDescent="0.2"/>
  <cols>
    <col min="1" max="1" width="2.7109375" style="3" customWidth="1"/>
    <col min="2" max="2" width="41.140625" style="1" customWidth="1"/>
    <col min="3" max="3" width="57.28515625" style="2" customWidth="1"/>
    <col min="4" max="4" width="40" style="2" customWidth="1"/>
    <col min="5" max="5" width="58.42578125" style="2" customWidth="1"/>
    <col min="6" max="6" width="44.7109375" style="2" customWidth="1"/>
    <col min="7" max="7" width="30.5703125" style="1" customWidth="1"/>
    <col min="8" max="8" width="20.28515625" style="1" customWidth="1"/>
    <col min="9" max="9" width="11.28515625" style="1" customWidth="1"/>
    <col min="10" max="10" width="20.28515625" style="1" customWidth="1"/>
    <col min="11" max="11" width="25.85546875" style="1" customWidth="1"/>
    <col min="12" max="12" width="42.140625" style="1" customWidth="1"/>
    <col min="13" max="13" width="22.5703125" style="1" customWidth="1"/>
    <col min="14" max="14" width="19" style="1" customWidth="1"/>
    <col min="15" max="15" width="74.28515625" style="2" customWidth="1"/>
    <col min="16" max="16" width="53.5703125" style="2" customWidth="1"/>
    <col min="17" max="17" width="46.42578125" style="2" customWidth="1"/>
    <col min="18" max="18" width="45" style="2" customWidth="1"/>
    <col min="19" max="19" width="16.85546875" style="3" customWidth="1"/>
    <col min="20" max="20" width="18.85546875" style="3" customWidth="1"/>
    <col min="21" max="21" width="13.5703125" style="3" customWidth="1"/>
    <col min="22" max="22" width="11.5703125" style="3" customWidth="1"/>
    <col min="23" max="23" width="14.5703125" style="3" customWidth="1"/>
    <col min="24" max="24" width="16.85546875" style="3" customWidth="1"/>
    <col min="25" max="25" width="10" style="3" customWidth="1"/>
    <col min="26" max="26" width="11.5703125" style="3" customWidth="1"/>
    <col min="27" max="27" width="14.42578125" style="3" customWidth="1"/>
    <col min="28" max="28" width="22.5703125" style="3" customWidth="1"/>
    <col min="29" max="29" width="11.5703125" style="3" customWidth="1"/>
    <col min="30" max="30" width="9" style="3" customWidth="1"/>
    <col min="31" max="31" width="18.7109375" style="3" customWidth="1"/>
    <col min="32" max="32" width="36.5703125" style="3" customWidth="1"/>
    <col min="33" max="33" width="29.28515625" style="3" customWidth="1"/>
    <col min="34" max="35" width="11.5703125" style="3" customWidth="1"/>
    <col min="36" max="36" width="26" style="3" customWidth="1"/>
    <col min="37" max="37" width="30.85546875" style="3" customWidth="1"/>
    <col min="38" max="38" width="32" style="3" customWidth="1"/>
    <col min="39" max="39" width="11.5703125" style="1" customWidth="1"/>
    <col min="40" max="40" width="55.5703125" style="2" customWidth="1"/>
    <col min="41" max="41" width="37.140625" style="3" customWidth="1"/>
    <col min="42" max="42" width="52.42578125" style="3" customWidth="1"/>
    <col min="43" max="43" width="73.140625" style="2" customWidth="1"/>
    <col min="44" max="44" width="56.7109375" style="2" customWidth="1"/>
    <col min="45" max="45" width="105" style="2" customWidth="1"/>
    <col min="46" max="46" width="11.5703125" style="3" customWidth="1"/>
    <col min="47" max="52" width="0" style="3" hidden="1" customWidth="1"/>
    <col min="53" max="16384" width="11.5703125" style="3" hidden="1"/>
  </cols>
  <sheetData>
    <row r="1" spans="2:45" ht="13.5" customHeight="1" x14ac:dyDescent="0.3">
      <c r="B1" s="4"/>
    </row>
    <row r="2" spans="2:45" ht="56.25" customHeight="1" x14ac:dyDescent="0.3">
      <c r="B2" s="4" t="s">
        <v>256</v>
      </c>
      <c r="C2" s="4"/>
    </row>
    <row r="3" spans="2:45" ht="19.5" customHeight="1" x14ac:dyDescent="0.2"/>
    <row r="4" spans="2:45" ht="197.25" customHeight="1" x14ac:dyDescent="0.2">
      <c r="B4" s="53" t="s">
        <v>0</v>
      </c>
      <c r="C4" s="54" t="s">
        <v>215</v>
      </c>
      <c r="D4" s="53" t="s">
        <v>1</v>
      </c>
      <c r="E4" s="53" t="s">
        <v>2</v>
      </c>
      <c r="F4" s="53" t="s">
        <v>3</v>
      </c>
      <c r="G4" s="53" t="s">
        <v>4</v>
      </c>
      <c r="H4" s="55" t="s">
        <v>56</v>
      </c>
      <c r="I4" s="56" t="s">
        <v>57</v>
      </c>
      <c r="J4" s="53" t="s">
        <v>5</v>
      </c>
      <c r="K4" s="53" t="s">
        <v>6</v>
      </c>
      <c r="L4" s="53" t="s">
        <v>7</v>
      </c>
      <c r="M4" s="53" t="s">
        <v>8</v>
      </c>
      <c r="N4" s="53" t="s">
        <v>9</v>
      </c>
      <c r="O4" s="53" t="s">
        <v>10</v>
      </c>
      <c r="P4" s="53" t="s">
        <v>11</v>
      </c>
      <c r="Q4" s="53" t="s">
        <v>12</v>
      </c>
      <c r="R4" s="53" t="s">
        <v>13</v>
      </c>
      <c r="S4" s="53" t="s">
        <v>14</v>
      </c>
      <c r="T4" s="53" t="s">
        <v>15</v>
      </c>
      <c r="U4" s="53" t="s">
        <v>16</v>
      </c>
      <c r="V4" s="53" t="s">
        <v>17</v>
      </c>
      <c r="W4" s="53" t="s">
        <v>18</v>
      </c>
      <c r="X4" s="53" t="s">
        <v>19</v>
      </c>
      <c r="Y4" s="53" t="s">
        <v>20</v>
      </c>
      <c r="Z4" s="53" t="s">
        <v>21</v>
      </c>
      <c r="AA4" s="53" t="s">
        <v>22</v>
      </c>
      <c r="AB4" s="53" t="s">
        <v>23</v>
      </c>
      <c r="AC4" s="53" t="s">
        <v>24</v>
      </c>
      <c r="AD4" s="53" t="s">
        <v>25</v>
      </c>
      <c r="AE4" s="53" t="s">
        <v>26</v>
      </c>
      <c r="AF4" s="53" t="s">
        <v>27</v>
      </c>
      <c r="AG4" s="53" t="s">
        <v>206</v>
      </c>
      <c r="AH4" s="53" t="s">
        <v>28</v>
      </c>
      <c r="AI4" s="53" t="s">
        <v>29</v>
      </c>
      <c r="AJ4" s="53" t="s">
        <v>30</v>
      </c>
      <c r="AK4" s="53" t="s">
        <v>207</v>
      </c>
      <c r="AL4" s="53" t="s">
        <v>31</v>
      </c>
      <c r="AM4" s="53" t="s">
        <v>32</v>
      </c>
      <c r="AN4" s="53" t="s">
        <v>33</v>
      </c>
      <c r="AO4" s="53" t="s">
        <v>34</v>
      </c>
      <c r="AP4" s="53" t="s">
        <v>35</v>
      </c>
      <c r="AQ4" s="53" t="s">
        <v>36</v>
      </c>
      <c r="AR4" s="53" t="s">
        <v>37</v>
      </c>
      <c r="AS4" s="57" t="s">
        <v>38</v>
      </c>
    </row>
    <row r="5" spans="2:45" ht="56.25" customHeight="1" x14ac:dyDescent="0.2">
      <c r="B5" s="14" t="s">
        <v>45</v>
      </c>
      <c r="C5" s="15" t="s">
        <v>214</v>
      </c>
      <c r="D5" s="16" t="s">
        <v>208</v>
      </c>
      <c r="E5" s="16" t="s">
        <v>209</v>
      </c>
      <c r="F5" s="14" t="s">
        <v>46</v>
      </c>
      <c r="G5" s="16" t="s">
        <v>105</v>
      </c>
      <c r="H5" s="17" t="str">
        <f>IF(I5&lt;6,"Moderado (3)",IF(I5&lt;12,"Mayor (4)","Catastrófico (5)"))</f>
        <v>Mayor (4)</v>
      </c>
      <c r="I5" s="18">
        <f>COUNTIF('Criterios impacto'!H2:H20,"SI")</f>
        <v>7</v>
      </c>
      <c r="J5" s="19" t="str">
        <f>VLOOKUP(CONCATENATE(G5,H5),[2]Parámetros!$A$56:$B$80,2,FALSE)</f>
        <v>Alto (8)</v>
      </c>
      <c r="K5" s="14" t="s">
        <v>41</v>
      </c>
      <c r="L5" s="14" t="s">
        <v>47</v>
      </c>
      <c r="M5" s="14" t="s">
        <v>50</v>
      </c>
      <c r="N5" s="20" t="s">
        <v>210</v>
      </c>
      <c r="O5" s="16" t="s">
        <v>211</v>
      </c>
      <c r="P5" s="16" t="s">
        <v>212</v>
      </c>
      <c r="Q5" s="14" t="s">
        <v>204</v>
      </c>
      <c r="R5" s="14" t="s">
        <v>213</v>
      </c>
      <c r="S5" s="14">
        <v>15</v>
      </c>
      <c r="T5" s="14">
        <v>15</v>
      </c>
      <c r="U5" s="14">
        <v>15</v>
      </c>
      <c r="V5" s="14">
        <v>10</v>
      </c>
      <c r="W5" s="14">
        <v>15</v>
      </c>
      <c r="X5" s="14">
        <v>15</v>
      </c>
      <c r="Y5" s="14">
        <v>10</v>
      </c>
      <c r="Z5" s="14">
        <f t="shared" ref="Z5" si="0">SUM(S5:Y5)</f>
        <v>95</v>
      </c>
      <c r="AA5" s="14" t="s">
        <v>44</v>
      </c>
      <c r="AB5" s="14" t="s">
        <v>40</v>
      </c>
      <c r="AC5" s="14" t="str">
        <f>VLOOKUP(CONCATENATE(AA5,AB5),[2]Parámetros!$A$2:$B$10,2,FALSE)</f>
        <v>Moderado</v>
      </c>
      <c r="AD5" s="14">
        <v>50</v>
      </c>
      <c r="AE5" s="14" t="s">
        <v>44</v>
      </c>
      <c r="AF5" s="14" t="s">
        <v>42</v>
      </c>
      <c r="AG5" s="14" t="s">
        <v>51</v>
      </c>
      <c r="AH5" s="14">
        <v>0</v>
      </c>
      <c r="AI5" s="14">
        <v>0</v>
      </c>
      <c r="AJ5" s="20" t="s">
        <v>105</v>
      </c>
      <c r="AK5" s="20" t="s">
        <v>43</v>
      </c>
      <c r="AL5" s="19" t="str">
        <f>VLOOKUP(CONCATENATE(AJ5,AK5),[2]Parámetros!$A$56:$B$80,2,FALSE)</f>
        <v>Alto (8)</v>
      </c>
      <c r="AM5" s="14" t="s">
        <v>48</v>
      </c>
      <c r="AN5" s="21" t="s">
        <v>54</v>
      </c>
      <c r="AO5" s="16" t="s">
        <v>53</v>
      </c>
      <c r="AP5" s="22" t="s">
        <v>205</v>
      </c>
      <c r="AQ5" s="16" t="s">
        <v>55</v>
      </c>
      <c r="AR5" s="16" t="s">
        <v>52</v>
      </c>
      <c r="AS5" s="23" t="s">
        <v>49</v>
      </c>
    </row>
    <row r="6" spans="2:45" ht="224.25" customHeight="1" x14ac:dyDescent="0.2">
      <c r="B6" s="14"/>
      <c r="C6" s="15"/>
      <c r="D6" s="16"/>
      <c r="E6" s="16"/>
      <c r="F6" s="14"/>
      <c r="G6" s="16"/>
      <c r="H6" s="17"/>
      <c r="I6" s="18"/>
      <c r="J6" s="19"/>
      <c r="K6" s="14"/>
      <c r="L6" s="14"/>
      <c r="M6" s="14"/>
      <c r="N6" s="20"/>
      <c r="O6" s="16"/>
      <c r="P6" s="16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20"/>
      <c r="AK6" s="20"/>
      <c r="AL6" s="19"/>
      <c r="AM6" s="14"/>
      <c r="AN6" s="24"/>
      <c r="AO6" s="16"/>
      <c r="AP6" s="22"/>
      <c r="AQ6" s="16"/>
      <c r="AR6" s="16"/>
      <c r="AS6" s="23"/>
    </row>
    <row r="7" spans="2:45" ht="270" customHeight="1" x14ac:dyDescent="0.2">
      <c r="B7" s="25" t="s">
        <v>194</v>
      </c>
      <c r="C7" s="26" t="s">
        <v>255</v>
      </c>
      <c r="D7" s="27" t="s">
        <v>217</v>
      </c>
      <c r="E7" s="27" t="s">
        <v>218</v>
      </c>
      <c r="F7" s="27" t="s">
        <v>219</v>
      </c>
      <c r="G7" s="27" t="s">
        <v>104</v>
      </c>
      <c r="H7" s="28" t="s">
        <v>43</v>
      </c>
      <c r="I7" s="29">
        <v>9</v>
      </c>
      <c r="J7" s="30" t="s">
        <v>168</v>
      </c>
      <c r="K7" s="27" t="s">
        <v>182</v>
      </c>
      <c r="L7" s="27" t="s">
        <v>220</v>
      </c>
      <c r="M7" s="27" t="s">
        <v>221</v>
      </c>
      <c r="N7" s="27" t="s">
        <v>222</v>
      </c>
      <c r="O7" s="27" t="s">
        <v>223</v>
      </c>
      <c r="P7" s="27" t="s">
        <v>224</v>
      </c>
      <c r="Q7" s="27" t="s">
        <v>225</v>
      </c>
      <c r="R7" s="27" t="s">
        <v>226</v>
      </c>
      <c r="S7" s="31">
        <v>15</v>
      </c>
      <c r="T7" s="31">
        <v>15</v>
      </c>
      <c r="U7" s="31">
        <v>15</v>
      </c>
      <c r="V7" s="31">
        <v>15</v>
      </c>
      <c r="W7" s="31">
        <v>15</v>
      </c>
      <c r="X7" s="31">
        <v>15</v>
      </c>
      <c r="Y7" s="31">
        <v>10</v>
      </c>
      <c r="Z7" s="31">
        <v>100</v>
      </c>
      <c r="AA7" s="27" t="s">
        <v>40</v>
      </c>
      <c r="AB7" s="31" t="s">
        <v>40</v>
      </c>
      <c r="AC7" s="31" t="s">
        <v>40</v>
      </c>
      <c r="AD7" s="31">
        <v>100</v>
      </c>
      <c r="AE7" s="31" t="s">
        <v>40</v>
      </c>
      <c r="AF7" s="31" t="s">
        <v>180</v>
      </c>
      <c r="AG7" s="31" t="s">
        <v>42</v>
      </c>
      <c r="AH7" s="31">
        <v>2</v>
      </c>
      <c r="AI7" s="31">
        <v>0</v>
      </c>
      <c r="AJ7" s="32" t="s">
        <v>105</v>
      </c>
      <c r="AK7" s="32" t="s">
        <v>43</v>
      </c>
      <c r="AL7" s="33" t="s">
        <v>147</v>
      </c>
      <c r="AM7" s="34" t="s">
        <v>48</v>
      </c>
      <c r="AN7" s="27" t="s">
        <v>227</v>
      </c>
      <c r="AO7" s="27" t="s">
        <v>220</v>
      </c>
      <c r="AP7" s="34" t="s">
        <v>228</v>
      </c>
      <c r="AQ7" s="27" t="s">
        <v>229</v>
      </c>
      <c r="AR7" s="35" t="s">
        <v>253</v>
      </c>
      <c r="AS7" s="36" t="s">
        <v>230</v>
      </c>
    </row>
    <row r="8" spans="2:45" ht="134.25" customHeight="1" x14ac:dyDescent="0.2">
      <c r="B8" s="37" t="s">
        <v>244</v>
      </c>
      <c r="C8" s="26" t="s">
        <v>216</v>
      </c>
      <c r="D8" s="38" t="s">
        <v>245</v>
      </c>
      <c r="E8" s="39" t="s">
        <v>246</v>
      </c>
      <c r="F8" s="40" t="s">
        <v>231</v>
      </c>
      <c r="G8" s="41" t="s">
        <v>232</v>
      </c>
      <c r="H8" s="42" t="s">
        <v>113</v>
      </c>
      <c r="I8" s="43">
        <v>3</v>
      </c>
      <c r="J8" s="44" t="s">
        <v>233</v>
      </c>
      <c r="K8" s="45" t="s">
        <v>234</v>
      </c>
      <c r="L8" s="46" t="s">
        <v>235</v>
      </c>
      <c r="M8" s="40" t="s">
        <v>247</v>
      </c>
      <c r="N8" s="47" t="s">
        <v>248</v>
      </c>
      <c r="O8" s="48" t="s">
        <v>249</v>
      </c>
      <c r="P8" s="46" t="s">
        <v>250</v>
      </c>
      <c r="Q8" s="40" t="s">
        <v>251</v>
      </c>
      <c r="R8" s="46" t="s">
        <v>236</v>
      </c>
      <c r="S8" s="41">
        <v>15</v>
      </c>
      <c r="T8" s="41">
        <v>15</v>
      </c>
      <c r="U8" s="41">
        <v>15</v>
      </c>
      <c r="V8" s="41">
        <v>15</v>
      </c>
      <c r="W8" s="41">
        <v>15</v>
      </c>
      <c r="X8" s="41">
        <v>15</v>
      </c>
      <c r="Y8" s="41">
        <v>5</v>
      </c>
      <c r="Z8" s="41">
        <v>95</v>
      </c>
      <c r="AA8" s="41" t="s">
        <v>237</v>
      </c>
      <c r="AB8" s="41" t="s">
        <v>237</v>
      </c>
      <c r="AC8" s="41" t="s">
        <v>237</v>
      </c>
      <c r="AD8" s="41">
        <v>50</v>
      </c>
      <c r="AE8" s="41" t="s">
        <v>237</v>
      </c>
      <c r="AF8" s="41" t="s">
        <v>238</v>
      </c>
      <c r="AG8" s="41" t="s">
        <v>239</v>
      </c>
      <c r="AH8" s="41">
        <v>1</v>
      </c>
      <c r="AI8" s="41">
        <v>0</v>
      </c>
      <c r="AJ8" s="49" t="s">
        <v>106</v>
      </c>
      <c r="AK8" s="41" t="s">
        <v>240</v>
      </c>
      <c r="AL8" s="44" t="s">
        <v>113</v>
      </c>
      <c r="AM8" s="50" t="s">
        <v>48</v>
      </c>
      <c r="AN8" s="39" t="s">
        <v>252</v>
      </c>
      <c r="AO8" s="40" t="s">
        <v>241</v>
      </c>
      <c r="AP8" s="51" t="s">
        <v>205</v>
      </c>
      <c r="AQ8" s="40" t="s">
        <v>242</v>
      </c>
      <c r="AR8" s="35" t="s">
        <v>243</v>
      </c>
      <c r="AS8" s="52" t="s">
        <v>254</v>
      </c>
    </row>
  </sheetData>
  <mergeCells count="44">
    <mergeCell ref="AR5:AR6"/>
    <mergeCell ref="AB5:AB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S5:AS6"/>
    <mergeCell ref="AN5:AN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O5:AO6"/>
    <mergeCell ref="AP5:AP6"/>
    <mergeCell ref="AQ5:AQ6"/>
    <mergeCell ref="B5:B6"/>
    <mergeCell ref="C5:C6"/>
    <mergeCell ref="P5:P6"/>
    <mergeCell ref="E5:E6"/>
    <mergeCell ref="F5:F6"/>
    <mergeCell ref="G5:G6"/>
    <mergeCell ref="H5:H6"/>
    <mergeCell ref="J5:J6"/>
    <mergeCell ref="D5:D6"/>
    <mergeCell ref="K5:K6"/>
    <mergeCell ref="L5:L6"/>
    <mergeCell ref="M5:M6"/>
    <mergeCell ref="N5:N6"/>
    <mergeCell ref="O5:O6"/>
    <mergeCell ref="I5:I6"/>
  </mergeCells>
  <conditionalFormatting sqref="J5:L5">
    <cfRule type="containsText" dxfId="8" priority="6" operator="containsText" text="Bajo">
      <formula>NOT(ISERROR(SEARCH("Bajo",J5)))</formula>
    </cfRule>
    <cfRule type="containsText" dxfId="7" priority="7" operator="containsText" text="Moderado">
      <formula>NOT(ISERROR(SEARCH("Moderado",J5)))</formula>
    </cfRule>
    <cfRule type="containsText" dxfId="6" priority="8" operator="containsText" text="Alto">
      <formula>NOT(ISERROR(SEARCH("Alto",J5)))</formula>
    </cfRule>
    <cfRule type="containsText" dxfId="5" priority="9" operator="containsText" text="Extremo">
      <formula>NOT(ISERROR(SEARCH("Extremo",J5)))</formula>
    </cfRule>
  </conditionalFormatting>
  <conditionalFormatting sqref="AL5">
    <cfRule type="containsText" dxfId="4" priority="2" operator="containsText" text="Alto">
      <formula>NOT(ISERROR(SEARCH("Alto",AL5)))</formula>
    </cfRule>
    <cfRule type="containsText" dxfId="3" priority="3" operator="containsText" text="Moderado">
      <formula>NOT(ISERROR(SEARCH("Moderado",AL5)))</formula>
    </cfRule>
    <cfRule type="containsText" dxfId="2" priority="4" operator="containsText" text="Bajo">
      <formula>NOT(ISERROR(SEARCH("Bajo",AL5)))</formula>
    </cfRule>
    <cfRule type="containsText" dxfId="1" priority="5" operator="containsText" text="Extremo">
      <formula>NOT(ISERROR(SEARCH("Extremo",AL5)))</formula>
    </cfRule>
  </conditionalFormatting>
  <conditionalFormatting sqref="I5">
    <cfRule type="containsText" dxfId="0" priority="1" operator="containsText" text="❌">
      <formula>NOT(ISERROR(SEARCH(("❌"),(I5))))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Criterios impacto</vt:lpstr>
      <vt:lpstr>POSIBLES RIESGOS DE CORRUPCION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dcterms:created xsi:type="dcterms:W3CDTF">2020-10-16T14:54:48Z</dcterms:created>
  <dcterms:modified xsi:type="dcterms:W3CDTF">2022-03-15T20:40:45Z</dcterms:modified>
</cp:coreProperties>
</file>